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<sst xmlns="http://schemas.openxmlformats.org/spreadsheetml/2006/main" count="97" uniqueCount="91">
  <si>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</si>
  <si>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</si>
  <si>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</si>
  <si>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</si>
  <si>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</si>
  <si>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</si>
  <si>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</si>
  <si>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</si>
  <si>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</si>
  <si>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</si>
  <si>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</si>
  <si>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</si>
  <si>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</si>
  <si>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</si>
  <si>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</si>
  <si>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</si>
  <si>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</si>
  <si>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</si>
  <si>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</si>
  <si>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</si>
  <si>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</si>
  <si>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</si>
  <si>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</si>
  <si>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</si>
  <si>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</si>
  <si>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</si>
  <si>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</si>
  <si>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</si>
  <si>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</si>
  <si>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</si>
  <si>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</si>
  <si>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</si>
  <si>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</si>
  <si>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</si>
  <si>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</si>
  <si>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</si>
  <si>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</si>
  <si>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</si>
  <si>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</si>
  <si>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</si>
  <si>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</si>
  <si>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</si>
  <si>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</si>
  <si>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</si>
  <si>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</si>
  <si>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</si>
  <si>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</si>
  <si>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</si>
  <si>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</si>
  <si>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</si>
  <si>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</si>
  <si>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</si>
  <si>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</si>
  <si>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</si>
  <si>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</si>
  <si>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</si>
  <si>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</si>
  <si>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</si>
  <si>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</si>
  <si>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</si>
  <si>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</si>
  <si>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</si>
  <si>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</si>
  <si>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</si>
  <si>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</si>
  <si>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</si>
  <si>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</si>
  <si>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</si>
  <si>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</si>
  <si>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</si>
  <si>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</si>
  <si>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</si>
  <si>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</si>
  <si>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</si>
  <si>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</si>
  <si>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</si>
  <si>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</si>
  <si>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</si>
  <si>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</si>
  <si>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</si>
  <si>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</si>
  <si>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</si>
  <si>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</si>
  <si>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</si>
  <si>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</si>
  <si>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</si>
  <si>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</si>
  <si>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Total Producción - Julio 2018
(MBPD)</t>
  </si>
  <si>
    <t>AGUAYTIA*</t>
  </si>
  <si>
    <t xml:space="preserve">(*) Producción Proyectada </t>
  </si>
  <si>
    <t>SETIEMBRE 2018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</si>
</sst>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-* #,##0\ _P_t_s_-;\-* #,##0\ _P_t_s_-;_-* &quot;-&quot;\ _P_t_s_-;_-@_-"/>
    <numFmt numFmtId="171" formatCode="_-* #,##0.0\ _P_t_s_-;\-* #,##0.0\ _P_t_s_-;_-* &quot;-&quot;\ _P_t_s_-;_-@_-"/>
    <numFmt numFmtId="172" formatCode="_([$€-2]\ * #,##0.00_);_([$€-2]\ * \(#,##0.00\);_([$€-2]\ * &quot;-&quot;??_)"/>
    <numFmt numFmtId="173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17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0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0" applyNumberFormat="0" applyFont="0" applyAlignment="0" applyProtection="0"/>
    <xf numFmtId="0" fontId="0" fillId="53" borderId="11" applyNumberFormat="0" applyFont="0" applyAlignment="0" applyProtection="0"/>
    <xf numFmtId="0" fontId="25" fillId="39" borderId="12" applyNumberFormat="0" applyAlignment="0" applyProtection="0"/>
    <xf numFmtId="9" fontId="31" fillId="0" borderId="0" applyFont="0" applyFill="0" applyBorder="0" applyAlignment="0" applyProtection="0"/>
    <xf numFmtId="0" fontId="41" fillId="40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5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6" fillId="29" borderId="23" xfId="0" applyNumberFormat="1" applyFont="1" applyFill="1" applyBorder="1" applyAlignment="1">
      <alignment/>
    </xf>
    <xf numFmtId="43" fontId="6" fillId="29" borderId="24" xfId="0" applyNumberFormat="1" applyFont="1" applyFill="1" applyBorder="1" applyAlignment="1">
      <alignment/>
    </xf>
    <xf numFmtId="43" fontId="7" fillId="54" borderId="25" xfId="0" applyNumberFormat="1" applyFont="1" applyFill="1" applyBorder="1" applyAlignment="1">
      <alignment vertical="center"/>
    </xf>
    <xf numFmtId="43" fontId="7" fillId="0" borderId="26" xfId="0" applyNumberFormat="1" applyFont="1" applyBorder="1" applyAlignment="1">
      <alignment vertical="center"/>
    </xf>
    <xf numFmtId="43" fontId="7" fillId="0" borderId="27" xfId="0" applyNumberFormat="1" applyFont="1" applyBorder="1" applyAlignment="1">
      <alignment vertical="center"/>
    </xf>
    <xf numFmtId="43" fontId="7" fillId="0" borderId="28" xfId="0" applyNumberFormat="1" applyFont="1" applyBorder="1" applyAlignment="1">
      <alignment vertical="center"/>
    </xf>
    <xf numFmtId="43" fontId="6" fillId="29" borderId="29" xfId="0" applyNumberFormat="1" applyFont="1" applyFill="1" applyBorder="1" applyAlignment="1">
      <alignment/>
    </xf>
    <xf numFmtId="43" fontId="7" fillId="0" borderId="30" xfId="0" applyNumberFormat="1" applyFont="1" applyBorder="1" applyAlignment="1">
      <alignment vertical="center"/>
    </xf>
    <xf numFmtId="43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54" borderId="31" xfId="0" applyNumberFormat="1" applyFont="1" applyFill="1" applyBorder="1" applyAlignment="1">
      <alignment vertical="center"/>
    </xf>
    <xf numFmtId="43" fontId="7" fillId="54" borderId="18" xfId="0" applyNumberFormat="1" applyFont="1" applyFill="1" applyBorder="1" applyAlignment="1">
      <alignment vertical="center"/>
    </xf>
    <xf numFmtId="43" fontId="7" fillId="54" borderId="23" xfId="0" applyNumberFormat="1" applyFont="1" applyFill="1" applyBorder="1" applyAlignment="1">
      <alignment vertical="center"/>
    </xf>
    <xf numFmtId="43" fontId="7" fillId="54" borderId="22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4" fillId="54" borderId="32" xfId="0" applyNumberFormat="1" applyFont="1" applyFill="1" applyBorder="1" applyAlignment="1">
      <alignment vertical="center"/>
    </xf>
    <xf numFmtId="43" fontId="7" fillId="4" borderId="27" xfId="0" applyNumberFormat="1" applyFont="1" applyFill="1" applyBorder="1" applyAlignment="1">
      <alignment vertical="center"/>
    </xf>
    <xf numFmtId="43" fontId="7" fillId="4" borderId="28" xfId="0" applyNumberFormat="1" applyFont="1" applyFill="1" applyBorder="1" applyAlignment="1">
      <alignment vertical="center"/>
    </xf>
    <xf numFmtId="43" fontId="7" fillId="4" borderId="29" xfId="0" applyNumberFormat="1" applyFont="1" applyFill="1" applyBorder="1" applyAlignment="1">
      <alignment vertical="center"/>
    </xf>
    <xf numFmtId="43" fontId="4" fillId="54" borderId="33" xfId="0" applyNumberFormat="1" applyFont="1" applyFill="1" applyBorder="1" applyAlignment="1">
      <alignment vertical="center"/>
    </xf>
    <xf numFmtId="43" fontId="7" fillId="4" borderId="34" xfId="0" applyNumberFormat="1" applyFont="1" applyFill="1" applyBorder="1" applyAlignment="1">
      <alignment vertical="center"/>
    </xf>
    <xf numFmtId="43" fontId="7" fillId="4" borderId="35" xfId="0" applyNumberFormat="1" applyFont="1" applyFill="1" applyBorder="1" applyAlignment="1">
      <alignment vertical="center"/>
    </xf>
    <xf numFmtId="43" fontId="4" fillId="54" borderId="36" xfId="0" applyNumberFormat="1" applyFont="1" applyFill="1" applyBorder="1" applyAlignment="1">
      <alignment vertical="center"/>
    </xf>
    <xf numFmtId="43" fontId="7" fillId="4" borderId="37" xfId="0" applyNumberFormat="1" applyFont="1" applyFill="1" applyBorder="1" applyAlignment="1">
      <alignment vertical="center"/>
    </xf>
    <xf numFmtId="43" fontId="7" fillId="4" borderId="38" xfId="0" applyNumberFormat="1" applyFont="1" applyFill="1" applyBorder="1" applyAlignment="1">
      <alignment vertical="center"/>
    </xf>
    <xf numFmtId="43" fontId="4" fillId="54" borderId="39" xfId="0" applyNumberFormat="1" applyFont="1" applyFill="1" applyBorder="1" applyAlignment="1">
      <alignment horizontal="center" vertical="center"/>
    </xf>
    <xf numFmtId="43" fontId="4" fillId="4" borderId="40" xfId="0" applyNumberFormat="1" applyFont="1" applyFill="1" applyBorder="1" applyAlignment="1">
      <alignment vertical="center"/>
    </xf>
    <xf numFmtId="43" fontId="8" fillId="54" borderId="39" xfId="0" applyNumberFormat="1" applyFont="1" applyFill="1" applyBorder="1" applyAlignment="1">
      <alignment horizontal="center" vertical="center" wrapText="1"/>
    </xf>
    <xf numFmtId="43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2" applyNumberFormat="1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 wrapText="1"/>
      <protection/>
    </xf>
    <xf numFmtId="0" fontId="48" fillId="56" borderId="42" xfId="92" applyFont="1" applyFill="1" applyBorder="1" applyAlignment="1">
      <alignment horizontal="center" vertical="center" wrapText="1"/>
      <protection/>
    </xf>
    <xf numFmtId="171" fontId="12" fillId="57" borderId="43" xfId="86" applyNumberFormat="1" applyFont="1" applyFill="1" applyBorder="1" applyAlignment="1">
      <alignment vertical="center"/>
    </xf>
    <xf numFmtId="171" fontId="12" fillId="57" borderId="43" xfId="86" applyNumberFormat="1" applyFont="1" applyFill="1" applyBorder="1" applyAlignment="1">
      <alignment horizontal="center" vertical="center"/>
    </xf>
    <xf numFmtId="171" fontId="12" fillId="57" borderId="44" xfId="86" applyNumberFormat="1" applyFont="1" applyFill="1" applyBorder="1" applyAlignment="1">
      <alignment horizontal="center" vertical="center"/>
    </xf>
    <xf numFmtId="43" fontId="5" fillId="29" borderId="24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3" fontId="4" fillId="4" borderId="45" xfId="0" applyNumberFormat="1" applyFont="1" applyFill="1" applyBorder="1" applyAlignment="1">
      <alignment vertical="center"/>
    </xf>
    <xf numFmtId="43" fontId="7" fillId="4" borderId="46" xfId="0" applyNumberFormat="1" applyFont="1" applyFill="1" applyBorder="1" applyAlignment="1">
      <alignment vertical="center"/>
    </xf>
    <xf numFmtId="43" fontId="4" fillId="4" borderId="24" xfId="0" applyNumberFormat="1" applyFont="1" applyFill="1" applyBorder="1" applyAlignment="1">
      <alignment vertical="center"/>
    </xf>
    <xf numFmtId="43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2" applyNumberFormat="1" applyFont="1" applyFill="1" applyBorder="1" applyAlignment="1">
      <alignment horizontal="center" vertical="center" wrapText="1"/>
      <protection/>
    </xf>
    <xf numFmtId="49" fontId="48" fillId="56" borderId="41" xfId="92" applyNumberFormat="1" applyFont="1" applyFill="1" applyBorder="1" applyAlignment="1">
      <alignment horizontal="center" vertical="center" wrapText="1"/>
      <protection/>
    </xf>
    <xf numFmtId="0" fontId="11" fillId="0" borderId="49" xfId="92" applyFont="1" applyFill="1" applyBorder="1" applyAlignment="1">
      <alignment vertical="center"/>
      <protection/>
    </xf>
    <xf numFmtId="0" fontId="11" fillId="0" borderId="43" xfId="92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INF_ENE_04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64">
      <selection activeCell="F23" sqref="F23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90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88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3.9823666666666666</v>
      </c>
      <c r="D7" s="11">
        <v>0</v>
      </c>
      <c r="E7" s="11">
        <v>0</v>
      </c>
      <c r="F7" s="11">
        <v>0</v>
      </c>
      <c r="G7" s="11">
        <v>1.892</v>
      </c>
      <c r="H7" s="11">
        <v>0</v>
      </c>
      <c r="I7" s="13">
        <f>+SUM(C7:H7)</f>
        <v>5.874366666666667</v>
      </c>
      <c r="J7" s="14">
        <v>0</v>
      </c>
      <c r="K7" s="11">
        <v>0.45070000000000005</v>
      </c>
      <c r="L7" s="11">
        <v>0.9873383333333333</v>
      </c>
      <c r="M7" s="12">
        <v>0</v>
      </c>
      <c r="N7" s="15">
        <f>+SUM(J7:M7)</f>
        <v>1.4380383333333333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33.54333333333334</v>
      </c>
      <c r="K8" s="11">
        <v>0</v>
      </c>
      <c r="L8" s="11">
        <v>0</v>
      </c>
      <c r="M8" s="12">
        <v>0.3305</v>
      </c>
      <c r="N8" s="15">
        <f aca="true" t="shared" si="1" ref="N8:N36">+SUM(J8:M8)</f>
        <v>33.87383333333334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13.536666666666667</v>
      </c>
      <c r="K9" s="11">
        <v>0</v>
      </c>
      <c r="L9" s="11">
        <v>0</v>
      </c>
      <c r="M9" s="12">
        <v>0.31786666666666663</v>
      </c>
      <c r="N9" s="15">
        <f t="shared" si="1"/>
        <v>13.854533333333334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1.4447</v>
      </c>
      <c r="F11" s="11">
        <v>0</v>
      </c>
      <c r="G11" s="11">
        <v>0</v>
      </c>
      <c r="H11" s="11">
        <v>0</v>
      </c>
      <c r="I11" s="13">
        <f t="shared" si="0"/>
        <v>1.4447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0.6416666666666667</v>
      </c>
      <c r="D12" s="11">
        <v>0</v>
      </c>
      <c r="E12" s="11">
        <v>3.382833333333333</v>
      </c>
      <c r="F12" s="11">
        <v>0</v>
      </c>
      <c r="G12" s="11">
        <v>0</v>
      </c>
      <c r="H12" s="11">
        <v>0</v>
      </c>
      <c r="I12" s="13">
        <f t="shared" si="0"/>
        <v>4.0245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6.734133333333333</v>
      </c>
      <c r="D13" s="11">
        <v>0.3920333333333333</v>
      </c>
      <c r="E13" s="11">
        <v>12.995299999999999</v>
      </c>
      <c r="F13" s="11">
        <v>0</v>
      </c>
      <c r="G13" s="11">
        <v>0</v>
      </c>
      <c r="H13" s="11">
        <v>0</v>
      </c>
      <c r="I13" s="13">
        <f t="shared" si="0"/>
        <v>20.121466666666663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4.2794</v>
      </c>
      <c r="D14" s="11">
        <v>1.3460333333333334</v>
      </c>
      <c r="E14" s="11">
        <v>0.45753333333333335</v>
      </c>
      <c r="F14" s="11">
        <v>0</v>
      </c>
      <c r="G14" s="11">
        <v>0</v>
      </c>
      <c r="H14" s="11">
        <v>0</v>
      </c>
      <c r="I14" s="13">
        <f t="shared" si="0"/>
        <v>6.082966666666667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0.9996666666666666</v>
      </c>
      <c r="H15" s="11">
        <v>0</v>
      </c>
      <c r="I15" s="13">
        <f t="shared" si="0"/>
        <v>0.9996666666666666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0.2833333333333333</v>
      </c>
      <c r="H16" s="11">
        <v>0</v>
      </c>
      <c r="I16" s="13">
        <f t="shared" si="0"/>
        <v>0.2833333333333333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4.4046666666666665</v>
      </c>
      <c r="H17" s="11">
        <v>0</v>
      </c>
      <c r="I17" s="13">
        <f t="shared" si="0"/>
        <v>4.4046666666666665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10.277999999999999</v>
      </c>
      <c r="H18" s="11">
        <v>0</v>
      </c>
      <c r="I18" s="13">
        <f t="shared" si="0"/>
        <v>10.277999999999999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1.7213333333333334</v>
      </c>
      <c r="H19" s="11">
        <v>0</v>
      </c>
      <c r="I19" s="13">
        <f t="shared" si="0"/>
        <v>1.7213333333333334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2.6747333333333336</v>
      </c>
      <c r="D21" s="11">
        <v>0.39026666666666665</v>
      </c>
      <c r="E21" s="11">
        <v>0</v>
      </c>
      <c r="F21" s="11">
        <v>0</v>
      </c>
      <c r="G21" s="11">
        <v>11.958333333333334</v>
      </c>
      <c r="H21" s="11">
        <v>0</v>
      </c>
      <c r="I21" s="13">
        <f t="shared" si="0"/>
        <v>15.023333333333333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5.731566666666667</v>
      </c>
      <c r="D25" s="11">
        <v>2.5210999999999997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8.252666666666666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5.680633333333334</v>
      </c>
      <c r="D26" s="11">
        <v>0</v>
      </c>
      <c r="E26" s="11">
        <v>5.657966666666667</v>
      </c>
      <c r="F26" s="11">
        <v>0</v>
      </c>
      <c r="G26" s="11">
        <v>38.821333333333335</v>
      </c>
      <c r="H26" s="11">
        <v>0</v>
      </c>
      <c r="I26" s="13">
        <f t="shared" si="0"/>
        <v>50.159933333333335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3.7137333333333333</v>
      </c>
      <c r="D28" s="11">
        <v>0</v>
      </c>
      <c r="E28" s="11">
        <v>0</v>
      </c>
      <c r="F28" s="11">
        <v>0</v>
      </c>
      <c r="G28" s="11">
        <v>3.2343333333333333</v>
      </c>
      <c r="H28" s="11">
        <v>0</v>
      </c>
      <c r="I28" s="13">
        <f t="shared" si="0"/>
        <v>6.948066666666667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5.9795</v>
      </c>
      <c r="D30" s="11">
        <v>1.4553666666666667</v>
      </c>
      <c r="E30" s="11">
        <v>0.5332</v>
      </c>
      <c r="F30" s="11">
        <v>0</v>
      </c>
      <c r="G30" s="11">
        <v>0.1753333333333333</v>
      </c>
      <c r="H30" s="11">
        <v>0</v>
      </c>
      <c r="I30" s="13">
        <f t="shared" si="0"/>
        <v>8.1434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1.9406666666666665</v>
      </c>
      <c r="D31" s="11">
        <v>0</v>
      </c>
      <c r="E31" s="11">
        <v>0.007666666666666667</v>
      </c>
      <c r="F31" s="11">
        <v>0</v>
      </c>
      <c r="G31" s="11">
        <v>32.986666666666665</v>
      </c>
      <c r="H31" s="11">
        <v>0</v>
      </c>
      <c r="I31" s="13">
        <f t="shared" si="0"/>
        <v>34.934999999999995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0.0407</v>
      </c>
      <c r="D32" s="11">
        <v>0</v>
      </c>
      <c r="E32" s="11">
        <v>0.2937333333333333</v>
      </c>
      <c r="F32" s="11">
        <v>0</v>
      </c>
      <c r="G32" s="11">
        <v>0.15766666666666668</v>
      </c>
      <c r="H32" s="11">
        <v>0</v>
      </c>
      <c r="I32" s="13">
        <f t="shared" si="0"/>
        <v>0.4921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0.1655333333333333</v>
      </c>
      <c r="D33" s="11">
        <v>0</v>
      </c>
      <c r="E33" s="11">
        <v>2.2101333333333333</v>
      </c>
      <c r="F33" s="11">
        <v>0</v>
      </c>
      <c r="G33" s="11">
        <v>2.1813333333333333</v>
      </c>
      <c r="H33" s="11">
        <v>0</v>
      </c>
      <c r="I33" s="13">
        <f t="shared" si="0"/>
        <v>4.557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0.11073333333333334</v>
      </c>
      <c r="F35" s="11">
        <v>0</v>
      </c>
      <c r="G35" s="11">
        <v>0</v>
      </c>
      <c r="H35" s="11">
        <v>0</v>
      </c>
      <c r="I35" s="13">
        <f t="shared" si="0"/>
        <v>0.11073333333333334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0.18739999999999998</v>
      </c>
      <c r="F36" s="11">
        <v>0</v>
      </c>
      <c r="G36" s="11">
        <v>0</v>
      </c>
      <c r="H36" s="11">
        <v>0</v>
      </c>
      <c r="I36" s="13">
        <f t="shared" si="0"/>
        <v>0.18739999999999998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f aca="true" t="shared" si="2" ref="C37:N37">+SUM(C7:C36)</f>
        <v>41.56463333333333</v>
      </c>
      <c r="D37" s="17">
        <f t="shared" si="2"/>
        <v>6.104799999999999</v>
      </c>
      <c r="E37" s="17">
        <f t="shared" si="2"/>
        <v>27.2812</v>
      </c>
      <c r="F37" s="17">
        <f t="shared" si="2"/>
        <v>0</v>
      </c>
      <c r="G37" s="17">
        <f t="shared" si="2"/>
        <v>109.094</v>
      </c>
      <c r="H37" s="17">
        <f t="shared" si="2"/>
        <v>0</v>
      </c>
      <c r="I37" s="17">
        <f t="shared" si="2"/>
        <v>184.04463333333334</v>
      </c>
      <c r="J37" s="17">
        <f t="shared" si="2"/>
        <v>47.080000000000005</v>
      </c>
      <c r="K37" s="17">
        <f t="shared" si="2"/>
        <v>0.45070000000000005</v>
      </c>
      <c r="L37" s="17">
        <f t="shared" si="2"/>
        <v>0.9873383333333333</v>
      </c>
      <c r="M37" s="17">
        <f t="shared" si="2"/>
        <v>0.6483666666666666</v>
      </c>
      <c r="N37" s="17">
        <f t="shared" si="2"/>
        <v>49.166405000000005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0.18</v>
      </c>
      <c r="D39" s="10">
        <v>0.012433333333333333</v>
      </c>
      <c r="E39" s="10">
        <v>0.005666666666666667</v>
      </c>
      <c r="F39" s="10">
        <v>0</v>
      </c>
      <c r="G39" s="10">
        <v>1.0493333333333335</v>
      </c>
      <c r="H39" s="10">
        <v>0</v>
      </c>
      <c r="I39" s="13">
        <f>+SUM(C39:H39)</f>
        <v>1.2474333333333334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0.0623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0.0623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0.09866666666666667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0.09866666666666667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f t="shared" si="3"/>
        <v>0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53</v>
      </c>
      <c r="C44" s="10">
        <v>3.7003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3.7003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54</v>
      </c>
      <c r="C45" s="10">
        <v>0.8128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0.8128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9.860333333333333</v>
      </c>
      <c r="H47" s="10">
        <v>0</v>
      </c>
      <c r="I47" s="13">
        <f t="shared" si="3"/>
        <v>9.860333333333333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32.18333333333333</v>
      </c>
      <c r="K48" s="11">
        <v>0.7353666666666666</v>
      </c>
      <c r="L48" s="11">
        <v>0</v>
      </c>
      <c r="M48" s="12">
        <v>0</v>
      </c>
      <c r="N48" s="15">
        <f t="shared" si="4"/>
        <v>32.918699999999994</v>
      </c>
    </row>
    <row r="49" spans="2:14" ht="13.5" customHeight="1">
      <c r="B49" s="9" t="s">
        <v>58</v>
      </c>
      <c r="C49" s="10">
        <v>11.054599999999999</v>
      </c>
      <c r="D49" s="10">
        <v>0.35246666666666665</v>
      </c>
      <c r="E49" s="10">
        <v>3.4164666666666665</v>
      </c>
      <c r="F49" s="10">
        <v>0</v>
      </c>
      <c r="G49" s="10">
        <v>0</v>
      </c>
      <c r="H49" s="10">
        <v>0</v>
      </c>
      <c r="I49" s="13">
        <f t="shared" si="3"/>
        <v>14.823533333333332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5.2702</v>
      </c>
      <c r="F50" s="10">
        <v>0</v>
      </c>
      <c r="G50" s="10">
        <v>0</v>
      </c>
      <c r="H50" s="10">
        <v>0</v>
      </c>
      <c r="I50" s="13">
        <f t="shared" si="3"/>
        <v>5.2702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64</v>
      </c>
      <c r="C55" s="10">
        <v>2.9452333333333334</v>
      </c>
      <c r="D55" s="10">
        <v>0</v>
      </c>
      <c r="E55" s="10">
        <v>0.8444333333333333</v>
      </c>
      <c r="F55" s="10">
        <v>0</v>
      </c>
      <c r="G55" s="10">
        <v>7.520666666666667</v>
      </c>
      <c r="H55" s="10">
        <v>0</v>
      </c>
      <c r="I55" s="13">
        <f t="shared" si="3"/>
        <v>11.310333333333334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65</v>
      </c>
      <c r="C56" s="10">
        <v>1.9411999999999998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1.9411999999999998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69</v>
      </c>
      <c r="C60" s="10">
        <v>0</v>
      </c>
      <c r="D60" s="10">
        <v>4.9013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4.9013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0.04103333333333334</v>
      </c>
      <c r="F62" s="10">
        <v>0</v>
      </c>
      <c r="G62" s="10">
        <v>0</v>
      </c>
      <c r="H62" s="10">
        <v>0</v>
      </c>
      <c r="I62" s="13">
        <f t="shared" si="3"/>
        <v>0.04103333333333334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3"/>
        <v>0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0.908</v>
      </c>
      <c r="H64" s="10">
        <v>0</v>
      </c>
      <c r="I64" s="13">
        <f t="shared" si="3"/>
        <v>0.908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f t="shared" si="3"/>
        <v>0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5.466666666666667</v>
      </c>
      <c r="K67" s="11">
        <v>0</v>
      </c>
      <c r="L67" s="11">
        <v>0</v>
      </c>
      <c r="M67" s="12">
        <v>0</v>
      </c>
      <c r="N67" s="15">
        <f t="shared" si="4"/>
        <v>5.466666666666667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0.26428466666666667</v>
      </c>
      <c r="M68" s="12">
        <v>0.25906666666666667</v>
      </c>
      <c r="N68" s="15">
        <f t="shared" si="4"/>
        <v>0.5233513333333333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46</v>
      </c>
      <c r="C71" s="21">
        <f aca="true" t="shared" si="5" ref="C71:N71">+SUM(C39:C70)</f>
        <v>20.795099999999998</v>
      </c>
      <c r="D71" s="21">
        <f t="shared" si="5"/>
        <v>5.2661999999999995</v>
      </c>
      <c r="E71" s="21">
        <f t="shared" si="5"/>
        <v>9.5778</v>
      </c>
      <c r="F71" s="21">
        <f t="shared" si="5"/>
        <v>0</v>
      </c>
      <c r="G71" s="21">
        <f t="shared" si="5"/>
        <v>19.338333333333335</v>
      </c>
      <c r="H71" s="21">
        <f t="shared" si="5"/>
        <v>0</v>
      </c>
      <c r="I71" s="21">
        <f t="shared" si="5"/>
        <v>54.97743333333333</v>
      </c>
      <c r="J71" s="21">
        <f t="shared" si="5"/>
        <v>37.65</v>
      </c>
      <c r="K71" s="21">
        <f t="shared" si="5"/>
        <v>0.7353666666666666</v>
      </c>
      <c r="L71" s="21">
        <f t="shared" si="5"/>
        <v>0.26428466666666667</v>
      </c>
      <c r="M71" s="21">
        <f t="shared" si="5"/>
        <v>0.25906666666666667</v>
      </c>
      <c r="N71" s="21">
        <f t="shared" si="5"/>
        <v>38.90871799999999</v>
      </c>
    </row>
    <row r="72" spans="2:14" ht="13.5">
      <c r="B72" s="22" t="s">
        <v>76</v>
      </c>
      <c r="C72" s="23">
        <v>1.7703225806451615</v>
      </c>
      <c r="D72" s="23">
        <v>0.03716129032258064</v>
      </c>
      <c r="E72" s="23">
        <v>0.009161290322580644</v>
      </c>
      <c r="F72" s="23">
        <v>0</v>
      </c>
      <c r="G72" s="23">
        <v>-0.4287096774193548</v>
      </c>
      <c r="H72" s="23">
        <v>0</v>
      </c>
      <c r="I72" s="13">
        <f>+SUM(C72:H72)</f>
        <v>1.3879354838709679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77</v>
      </c>
      <c r="C73" s="27">
        <v>-0.38061290322580643</v>
      </c>
      <c r="D73" s="27">
        <v>-0.0507741935483871</v>
      </c>
      <c r="E73" s="27">
        <v>-0.07522580645161289</v>
      </c>
      <c r="F73" s="27">
        <v>0</v>
      </c>
      <c r="G73" s="27">
        <v>0</v>
      </c>
      <c r="H73" s="27">
        <v>0</v>
      </c>
      <c r="I73" s="13">
        <f>+SUM(C73:H73)</f>
        <v>-0.5066129032258064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78</v>
      </c>
      <c r="C74" s="30">
        <v>-1.6898064516129032</v>
      </c>
      <c r="D74" s="30">
        <v>-0.11187096774193549</v>
      </c>
      <c r="E74" s="30">
        <v>-0.062129032258064515</v>
      </c>
      <c r="F74" s="30">
        <v>0</v>
      </c>
      <c r="G74" s="30">
        <v>-0.7106451612903226</v>
      </c>
      <c r="H74" s="30">
        <v>0</v>
      </c>
      <c r="I74" s="13">
        <f>+SUM(C74:H74)</f>
        <v>-2.5744516129032258</v>
      </c>
      <c r="J74" s="30">
        <v>0</v>
      </c>
      <c r="K74" s="30">
        <v>0</v>
      </c>
      <c r="L74" s="30">
        <v>0</v>
      </c>
      <c r="M74" s="31">
        <v>0</v>
      </c>
      <c r="N74" s="51">
        <f>+SUM(J74:M74)</f>
        <v>0</v>
      </c>
    </row>
    <row r="75" spans="2:14" ht="13.5" thickBot="1">
      <c r="B75" s="32" t="s">
        <v>46</v>
      </c>
      <c r="C75" s="33">
        <f>+SUM(C72:C74)</f>
        <v>-0.3000967741935481</v>
      </c>
      <c r="D75" s="33">
        <f aca="true" t="shared" si="6" ref="D75:N75">+SUM(D72:D74)</f>
        <v>-0.12548387096774194</v>
      </c>
      <c r="E75" s="33">
        <f t="shared" si="6"/>
        <v>-0.12819354838709676</v>
      </c>
      <c r="F75" s="33">
        <f t="shared" si="6"/>
        <v>0</v>
      </c>
      <c r="G75" s="33">
        <f t="shared" si="6"/>
        <v>-1.1393548387096775</v>
      </c>
      <c r="H75" s="33">
        <f t="shared" si="6"/>
        <v>0</v>
      </c>
      <c r="I75" s="33">
        <f t="shared" si="6"/>
        <v>-1.6931290322580643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50">
        <f t="shared" si="6"/>
        <v>0</v>
      </c>
      <c r="N75" s="52">
        <f t="shared" si="6"/>
        <v>0</v>
      </c>
    </row>
    <row r="76" spans="2:14" ht="26.25" thickBot="1">
      <c r="B76" s="34" t="s">
        <v>87</v>
      </c>
      <c r="C76" s="35">
        <f>+C37+C71+C75</f>
        <v>62.05963655913978</v>
      </c>
      <c r="D76" s="35">
        <f aca="true" t="shared" si="7" ref="D76:N76">+D37+D71+D75</f>
        <v>11.245516129032257</v>
      </c>
      <c r="E76" s="35">
        <f t="shared" si="7"/>
        <v>36.7308064516129</v>
      </c>
      <c r="F76" s="35">
        <f t="shared" si="7"/>
        <v>0</v>
      </c>
      <c r="G76" s="35">
        <f t="shared" si="7"/>
        <v>127.29297849462365</v>
      </c>
      <c r="H76" s="35">
        <f t="shared" si="7"/>
        <v>0</v>
      </c>
      <c r="I76" s="35">
        <f t="shared" si="7"/>
        <v>237.3289376344086</v>
      </c>
      <c r="J76" s="35">
        <f t="shared" si="7"/>
        <v>84.73</v>
      </c>
      <c r="K76" s="35">
        <f t="shared" si="7"/>
        <v>1.1860666666666666</v>
      </c>
      <c r="L76" s="35">
        <f t="shared" si="7"/>
        <v>1.251623</v>
      </c>
      <c r="M76" s="35">
        <f t="shared" si="7"/>
        <v>0.9074333333333333</v>
      </c>
      <c r="N76" s="35">
        <f t="shared" si="7"/>
        <v>88.07512299999999</v>
      </c>
    </row>
    <row r="77" ht="13.5" thickBot="1">
      <c r="B77" s="53" t="s">
        <v>89</v>
      </c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2018-06-20T20:39:11Z</cp:lastPrinted>
  <dcterms:created xsi:type="dcterms:W3CDTF">2018-02-23T16:40:28Z</dcterms:created>
  <dcterms:modified xsi:type="dcterms:W3CDTF">2018-10-31T15:17:19Z</dcterms:modified>
  <cp:category/>
  <cp:version/>
  <cp:contentType/>
  <cp:contentStatus/>
</cp:coreProperties>
</file>